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7230" activeTab="0"/>
  </bookViews>
  <sheets>
    <sheet name="Récapitulation" sheetId="1" r:id="rId1"/>
    <sheet name="Paramètres" sheetId="2" state="hidden" r:id="rId2"/>
  </sheets>
  <definedNames>
    <definedName name="_xlnm.Print_Area" localSheetId="0">'Récapitulation'!$A$1:$F$34</definedName>
  </definedNames>
  <calcPr fullCalcOnLoad="1"/>
</workbook>
</file>

<file path=xl/sharedStrings.xml><?xml version="1.0" encoding="utf-8"?>
<sst xmlns="http://schemas.openxmlformats.org/spreadsheetml/2006/main" count="46" uniqueCount="40">
  <si>
    <t>Cotisation OPCAMS</t>
  </si>
  <si>
    <t>Salaires bruts 2011</t>
  </si>
  <si>
    <t>Salaires bruts 2007</t>
  </si>
  <si>
    <t>Salaires bruts 2008</t>
  </si>
  <si>
    <t>Salaires bruts 2009</t>
  </si>
  <si>
    <t>Salaires bruts 2010</t>
  </si>
  <si>
    <t>Cotrats de professionnalisation</t>
  </si>
  <si>
    <t>Actions liées au plan de formation et au DIF</t>
  </si>
  <si>
    <t>Total</t>
  </si>
  <si>
    <t>OPCAMS</t>
  </si>
  <si>
    <t>Légal</t>
  </si>
  <si>
    <t>Ecart</t>
  </si>
  <si>
    <t>Cotisations</t>
  </si>
  <si>
    <t>Taux légal</t>
  </si>
  <si>
    <t>Montant</t>
  </si>
  <si>
    <t>pourcentage</t>
  </si>
  <si>
    <t>SIRET :</t>
  </si>
  <si>
    <t>Adresse :</t>
  </si>
  <si>
    <t>Nom de l'entreprise :</t>
  </si>
  <si>
    <t>Code postal :</t>
  </si>
  <si>
    <t>Ville :</t>
  </si>
  <si>
    <t>Le résultat apparaitra en rouge, en dessous.</t>
  </si>
  <si>
    <t>Remarques</t>
  </si>
  <si>
    <t>Montants</t>
  </si>
  <si>
    <t xml:space="preserve">Les montants mentionnés ci-contre le sont </t>
  </si>
  <si>
    <t>à titre indicatif.</t>
  </si>
  <si>
    <t>En précisant les salaires bruts réels, vous</t>
  </si>
  <si>
    <t xml:space="preserve">pourrez connaitre les montants cotisés </t>
  </si>
  <si>
    <t>au delà du taux légal</t>
  </si>
  <si>
    <t>vous pouvez renseigner les rémunérations versées au cours des 5 dernières années.</t>
  </si>
  <si>
    <t>Pour calculer le montant excédentaire versé au titre de la formation professionnelle continue,</t>
  </si>
  <si>
    <t xml:space="preserve">au titre de la formation professionnelle des salariés, en application des dispositions </t>
  </si>
  <si>
    <t>d'un accord multiprofessionnel.</t>
  </si>
  <si>
    <t>FAF SEA</t>
  </si>
  <si>
    <t>De 2007 à 2011</t>
  </si>
  <si>
    <t>Pour 2012 *</t>
  </si>
  <si>
    <t>A partir de 2013 *</t>
  </si>
  <si>
    <t>(sur la base de 2011 + 2 %)</t>
  </si>
  <si>
    <t>(sur la base de 2012 + 2 %)</t>
  </si>
  <si>
    <t>En delà du taux légal, mon entreprise aura surcotisé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</si>
</sst>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0" fontId="34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64" fontId="34" fillId="0" borderId="0" xfId="0" applyNumberFormat="1" applyFont="1" applyAlignment="1" applyProtection="1">
      <alignment/>
      <protection hidden="1"/>
    </xf>
    <xf numFmtId="4" fontId="34" fillId="0" borderId="0" xfId="0" applyNumberFormat="1" applyFont="1" applyAlignment="1" applyProtection="1">
      <alignment/>
      <protection hidden="1"/>
    </xf>
    <xf numFmtId="10" fontId="34" fillId="0" borderId="0" xfId="0" applyNumberFormat="1" applyFont="1" applyAlignment="1" applyProtection="1">
      <alignment/>
      <protection hidden="1"/>
    </xf>
    <xf numFmtId="10" fontId="36" fillId="0" borderId="0" xfId="0" applyNumberFormat="1" applyFont="1" applyAlignment="1">
      <alignment/>
    </xf>
    <xf numFmtId="4" fontId="37" fillId="0" borderId="0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4" fontId="37" fillId="0" borderId="20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0" fontId="0" fillId="0" borderId="0" xfId="0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7">
      <selection activeCell="C29" sqref="C29"/>
    </sheetView>
  </sheetViews>
  <sheetFormatPr defaultColWidth="11.421875" defaultRowHeight="15"/>
  <cols>
    <col min="1" max="1" width="20.140625" style="0" customWidth="1"/>
    <col min="2" max="2" width="12.8515625" style="0" bestFit="1" customWidth="1"/>
    <col min="3" max="3" width="15.7109375" style="0" bestFit="1" customWidth="1"/>
    <col min="4" max="4" width="13.00390625" style="0" customWidth="1"/>
    <col min="6" max="6" width="12.57421875" style="0" customWidth="1"/>
  </cols>
  <sheetData>
    <row r="1" ht="15">
      <c r="A1" t="s">
        <v>18</v>
      </c>
    </row>
    <row r="2" ht="15">
      <c r="A2" t="s">
        <v>17</v>
      </c>
    </row>
    <row r="3" ht="15">
      <c r="A3" t="s">
        <v>19</v>
      </c>
    </row>
    <row r="4" ht="15">
      <c r="A4" t="s">
        <v>20</v>
      </c>
    </row>
    <row r="5" ht="15">
      <c r="A5" t="s">
        <v>16</v>
      </c>
    </row>
    <row r="10" ht="15">
      <c r="A10" t="s">
        <v>30</v>
      </c>
    </row>
    <row r="11" ht="15">
      <c r="A11" t="s">
        <v>29</v>
      </c>
    </row>
    <row r="12" ht="15">
      <c r="A12" t="s">
        <v>21</v>
      </c>
    </row>
    <row r="13" spans="3:6" ht="15.75" thickBot="1">
      <c r="C13" s="27"/>
      <c r="D13" s="27"/>
      <c r="E13" s="27"/>
      <c r="F13" s="27"/>
    </row>
    <row r="14" spans="1:6" ht="16.5" thickBot="1" thickTop="1">
      <c r="A14" s="10"/>
      <c r="B14" s="11" t="s">
        <v>23</v>
      </c>
      <c r="C14" s="28" t="s">
        <v>22</v>
      </c>
      <c r="D14" s="28"/>
      <c r="E14" s="29"/>
      <c r="F14" s="2"/>
    </row>
    <row r="15" spans="1:6" ht="15.75" thickTop="1">
      <c r="A15" s="8" t="s">
        <v>2</v>
      </c>
      <c r="B15" s="12">
        <v>25000</v>
      </c>
      <c r="C15" s="30" t="s">
        <v>24</v>
      </c>
      <c r="D15" s="31"/>
      <c r="E15" s="32"/>
      <c r="F15" s="1"/>
    </row>
    <row r="16" spans="1:6" ht="15">
      <c r="A16" s="8" t="s">
        <v>3</v>
      </c>
      <c r="B16" s="12">
        <v>26000</v>
      </c>
      <c r="C16" s="23" t="s">
        <v>25</v>
      </c>
      <c r="D16" s="23"/>
      <c r="E16" s="24"/>
      <c r="F16" s="1"/>
    </row>
    <row r="17" spans="1:6" ht="15">
      <c r="A17" s="8" t="s">
        <v>4</v>
      </c>
      <c r="B17" s="12">
        <v>27000</v>
      </c>
      <c r="C17" s="23" t="s">
        <v>26</v>
      </c>
      <c r="D17" s="23"/>
      <c r="E17" s="24"/>
      <c r="F17" s="1"/>
    </row>
    <row r="18" spans="1:6" ht="15">
      <c r="A18" s="8" t="s">
        <v>5</v>
      </c>
      <c r="B18" s="12">
        <v>28000</v>
      </c>
      <c r="C18" s="23" t="s">
        <v>27</v>
      </c>
      <c r="D18" s="23"/>
      <c r="E18" s="24"/>
      <c r="F18" s="1"/>
    </row>
    <row r="19" spans="1:6" ht="15.75" thickBot="1">
      <c r="A19" s="9" t="s">
        <v>1</v>
      </c>
      <c r="B19" s="13">
        <v>29000</v>
      </c>
      <c r="C19" s="25" t="s">
        <v>28</v>
      </c>
      <c r="D19" s="25"/>
      <c r="E19" s="26"/>
      <c r="F19" s="1"/>
    </row>
    <row r="20" spans="2:6" ht="15.75" thickTop="1">
      <c r="B20" s="3"/>
      <c r="C20" s="4"/>
      <c r="D20" s="4"/>
      <c r="E20" s="4"/>
      <c r="F20" s="5"/>
    </row>
    <row r="21" spans="1:6" ht="15">
      <c r="A21" s="7" t="s">
        <v>39</v>
      </c>
      <c r="B21" s="3"/>
      <c r="C21" s="4"/>
      <c r="D21" s="4"/>
      <c r="E21" s="4"/>
      <c r="F21" s="5"/>
    </row>
    <row r="22" spans="1:2" ht="15">
      <c r="A22" t="s">
        <v>34</v>
      </c>
      <c r="B22" s="6">
        <f>Paramètres!E15</f>
        <v>540</v>
      </c>
    </row>
    <row r="23" spans="1:5" ht="15">
      <c r="A23" t="s">
        <v>35</v>
      </c>
      <c r="B23" s="6">
        <f>Paramètres!B14*1.02*(Paramètres!D4-Paramètres!C4)</f>
        <v>88.74000000000002</v>
      </c>
      <c r="C23" t="s">
        <v>37</v>
      </c>
      <c r="E23" s="7"/>
    </row>
    <row r="24" spans="1:5" ht="15">
      <c r="A24" t="s">
        <v>36</v>
      </c>
      <c r="B24" s="6">
        <f>Paramètres!B14*1.02*1.02*(Paramètres!E4-Paramètres!C4)</f>
        <v>60.3432</v>
      </c>
      <c r="C24" t="s">
        <v>38</v>
      </c>
      <c r="E24" s="7"/>
    </row>
    <row r="25" spans="2:5" ht="15">
      <c r="B25" s="6"/>
      <c r="E25" s="7"/>
    </row>
    <row r="26" spans="1:5" ht="15">
      <c r="A26" t="s">
        <v>31</v>
      </c>
      <c r="B26" s="6"/>
      <c r="E26" s="7"/>
    </row>
    <row r="27" spans="1:5" ht="15">
      <c r="A27" t="s">
        <v>32</v>
      </c>
      <c r="D27" s="6"/>
      <c r="E27" s="7"/>
    </row>
    <row r="30" spans="2:3" ht="15">
      <c r="B30" s="22"/>
      <c r="C30" s="7"/>
    </row>
  </sheetData>
  <sheetProtection/>
  <mergeCells count="8">
    <mergeCell ref="C18:E18"/>
    <mergeCell ref="C19:E19"/>
    <mergeCell ref="C13:D13"/>
    <mergeCell ref="E13:F13"/>
    <mergeCell ref="C14:E14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40.00390625" style="0" bestFit="1" customWidth="1"/>
  </cols>
  <sheetData>
    <row r="1" spans="1:4" ht="15">
      <c r="A1" t="s">
        <v>0</v>
      </c>
      <c r="B1" t="s">
        <v>9</v>
      </c>
      <c r="C1" t="s">
        <v>10</v>
      </c>
      <c r="D1" t="s">
        <v>33</v>
      </c>
    </row>
    <row r="2" spans="1:3" ht="15">
      <c r="A2" t="s">
        <v>6</v>
      </c>
      <c r="B2" s="1">
        <v>0.0025</v>
      </c>
      <c r="C2" s="1">
        <v>0.0015</v>
      </c>
    </row>
    <row r="3" spans="1:3" ht="15">
      <c r="A3" t="s">
        <v>7</v>
      </c>
      <c r="B3" s="1">
        <v>0.007</v>
      </c>
      <c r="C3" s="1">
        <v>0.004</v>
      </c>
    </row>
    <row r="4" spans="1:5" ht="15">
      <c r="A4" t="s">
        <v>8</v>
      </c>
      <c r="B4" s="1">
        <f>SUM(B2:B3)</f>
        <v>0.0095</v>
      </c>
      <c r="C4" s="1">
        <f>SUM(C2:C3)</f>
        <v>0.0055</v>
      </c>
      <c r="D4" s="1">
        <v>0.0085</v>
      </c>
      <c r="E4" s="1">
        <v>0.0075</v>
      </c>
    </row>
    <row r="8" spans="1:6" ht="15">
      <c r="A8" s="14"/>
      <c r="B8" s="14"/>
      <c r="C8" s="33" t="s">
        <v>12</v>
      </c>
      <c r="D8" s="33"/>
      <c r="E8" s="33" t="s">
        <v>11</v>
      </c>
      <c r="F8" s="33"/>
    </row>
    <row r="9" spans="1:6" ht="15">
      <c r="A9" s="14"/>
      <c r="B9" s="14"/>
      <c r="C9" s="15" t="s">
        <v>9</v>
      </c>
      <c r="D9" s="15" t="s">
        <v>13</v>
      </c>
      <c r="E9" s="15" t="s">
        <v>14</v>
      </c>
      <c r="F9" s="15" t="s">
        <v>15</v>
      </c>
    </row>
    <row r="10" spans="1:6" ht="15">
      <c r="A10" s="14" t="s">
        <v>2</v>
      </c>
      <c r="B10" s="16">
        <f>Récapitulation!B15</f>
        <v>25000</v>
      </c>
      <c r="C10" s="17">
        <f>B10*Paramètres!$B$4</f>
        <v>237.5</v>
      </c>
      <c r="D10" s="17">
        <f>B10*Paramètres!$C$4</f>
        <v>137.5</v>
      </c>
      <c r="E10" s="17">
        <f>C10-D10</f>
        <v>100</v>
      </c>
      <c r="F10" s="18">
        <f aca="true" t="shared" si="0" ref="F10:F15">E10/D10</f>
        <v>0.7272727272727273</v>
      </c>
    </row>
    <row r="11" spans="1:6" ht="15">
      <c r="A11" s="14" t="s">
        <v>3</v>
      </c>
      <c r="B11" s="16">
        <f>Récapitulation!B16</f>
        <v>26000</v>
      </c>
      <c r="C11" s="17">
        <f>B11*Paramètres!$B$4</f>
        <v>247</v>
      </c>
      <c r="D11" s="17">
        <f>B11*Paramètres!$C$4</f>
        <v>143</v>
      </c>
      <c r="E11" s="17">
        <f>C11-D11</f>
        <v>104</v>
      </c>
      <c r="F11" s="18">
        <f t="shared" si="0"/>
        <v>0.7272727272727273</v>
      </c>
    </row>
    <row r="12" spans="1:6" ht="15">
      <c r="A12" s="14" t="s">
        <v>4</v>
      </c>
      <c r="B12" s="16">
        <f>Récapitulation!B17</f>
        <v>27000</v>
      </c>
      <c r="C12" s="17">
        <f>B12*Paramètres!$B$4</f>
        <v>256.5</v>
      </c>
      <c r="D12" s="17">
        <f>B12*Paramètres!$C$4</f>
        <v>148.5</v>
      </c>
      <c r="E12" s="17">
        <f>C12-D12</f>
        <v>108</v>
      </c>
      <c r="F12" s="18">
        <f t="shared" si="0"/>
        <v>0.7272727272727273</v>
      </c>
    </row>
    <row r="13" spans="1:6" ht="15">
      <c r="A13" s="14" t="s">
        <v>5</v>
      </c>
      <c r="B13" s="16">
        <f>Récapitulation!B18</f>
        <v>28000</v>
      </c>
      <c r="C13" s="17">
        <f>B13*Paramètres!$B$4</f>
        <v>266</v>
      </c>
      <c r="D13" s="17">
        <f>B13*Paramètres!$C$4</f>
        <v>154</v>
      </c>
      <c r="E13" s="17">
        <f>C13-D13</f>
        <v>112</v>
      </c>
      <c r="F13" s="18">
        <f t="shared" si="0"/>
        <v>0.7272727272727273</v>
      </c>
    </row>
    <row r="14" spans="1:6" ht="15">
      <c r="A14" s="14" t="s">
        <v>1</v>
      </c>
      <c r="B14" s="16">
        <f>Récapitulation!B19</f>
        <v>29000</v>
      </c>
      <c r="C14" s="17">
        <f>B14*Paramètres!$B$4</f>
        <v>275.5</v>
      </c>
      <c r="D14" s="17">
        <f>B14*Paramètres!$C$4</f>
        <v>159.5</v>
      </c>
      <c r="E14" s="17">
        <f>C14-D14</f>
        <v>116</v>
      </c>
      <c r="F14" s="18">
        <f t="shared" si="0"/>
        <v>0.7272727272727273</v>
      </c>
    </row>
    <row r="15" spans="1:6" ht="15">
      <c r="A15" s="14"/>
      <c r="B15" s="19">
        <f>SUM(B10:B14)</f>
        <v>135000</v>
      </c>
      <c r="C15" s="20">
        <f>SUM(C10:C14)</f>
        <v>1282.5</v>
      </c>
      <c r="D15" s="20">
        <f>SUM(D10:D14)</f>
        <v>742.5</v>
      </c>
      <c r="E15" s="20">
        <f>SUM(E10:E14)</f>
        <v>540</v>
      </c>
      <c r="F15" s="21">
        <f t="shared" si="0"/>
        <v>0.7272727272727273</v>
      </c>
    </row>
    <row r="16" spans="1:6" ht="15">
      <c r="A16" s="14"/>
      <c r="B16" s="14"/>
      <c r="C16" s="14"/>
      <c r="D16" s="14"/>
      <c r="E16" s="14"/>
      <c r="F16" s="14"/>
    </row>
  </sheetData>
  <sheetProtection password="E4CC" sheet="1" objects="1" scenarios="1"/>
  <mergeCells count="2">
    <mergeCell ref="C8:D8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LADONNE C660</dc:creator>
  <cp:keywords/>
  <dc:description/>
  <cp:lastModifiedBy>Luc LADONNE C660</cp:lastModifiedBy>
  <dcterms:created xsi:type="dcterms:W3CDTF">2012-04-25T15:26:02Z</dcterms:created>
  <dcterms:modified xsi:type="dcterms:W3CDTF">2012-04-25T19:00:52Z</dcterms:modified>
  <cp:category/>
  <cp:version/>
  <cp:contentType/>
  <cp:contentStatus/>
</cp:coreProperties>
</file>